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rod" sheetId="2" state="visible" r:id="rId2"/>
    <sheet xmlns:r="http://schemas.openxmlformats.org/officeDocument/2006/relationships" name="1. Prod product lookup table (A" sheetId="3" state="visible" r:id="rId3"/>
    <sheet xmlns:r="http://schemas.openxmlformats.org/officeDocument/2006/relationships" name="2. Order lines looking up produ" sheetId="4" state="visible" r:id="rId4"/>
    <sheet xmlns:r="http://schemas.openxmlformats.org/officeDocument/2006/relationships" name="3. Approximate match for commis" sheetId="5" state="visible" r:id="rId5"/>
    <sheet xmlns:r="http://schemas.openxmlformats.org/officeDocument/2006/relationships" name="4. HLOOKUP across a horizontal " sheetId="6" state="visible" r:id="rId6"/>
    <sheet xmlns:r="http://schemas.openxmlformats.org/officeDocument/2006/relationships" name="5. XLOOKUP examples (lookup tab" sheetId="7" state="visible" r:id="rId7"/>
    <sheet xmlns:r="http://schemas.openxmlformats.org/officeDocument/2006/relationships" name="6. INDEX returns a value at a p" sheetId="8" state="visible" r:id="rId8"/>
    <sheet xmlns:r="http://schemas.openxmlformats.org/officeDocument/2006/relationships" name="7. Two-way lookup =INDEX($B$2$E" sheetId="9" state="visible" r:id="rId9"/>
    <sheet xmlns:r="http://schemas.openxmlformats.org/officeDocument/2006/relationships" name="8. Two-way lookup of a share pr" sheetId="10" state="visible" r:id="rId10"/>
    <sheet xmlns:r="http://schemas.openxmlformats.org/officeDocument/2006/relationships" name="9. Consolidation tasks state fr" sheetId="11" state="visible" r:id="rId11"/>
    <sheet xmlns:r="http://schemas.openxmlformats.org/officeDocument/2006/relationships" name="10. CHOOSE example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6C4CF5"/>
      <sz val="14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C7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3" fontId="0" fillId="0" borderId="0" pivotButton="0" quotePrefix="0" xfId="0"/>
    <xf numFmtId="0" fontId="0" fillId="3" borderId="0" pivotButton="0" quotePrefix="0" xfId="0"/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SkillNavora · Data Science &amp; AI Handbook</t>
        </is>
      </c>
    </row>
    <row r="2">
      <c r="A2" s="2" t="inlineStr">
        <is>
          <t>Lesson 7: Lookup Functions: VLOOKUP, XLOOKUP and INDEX-MATCH</t>
        </is>
      </c>
    </row>
    <row r="4">
      <c r="A4" t="inlineStr">
        <is>
          <t>Each sheet matches one example in the lesson. Formulas are live: change the inputs and watch the results update.</t>
        </is>
      </c>
    </row>
    <row r="5">
      <c r="A5" t="inlineStr">
        <is>
          <t>Sample data is fictional. Created by Varun Kumar for learners.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 ID</t>
        </is>
      </c>
      <c r="B1" t="inlineStr">
        <is>
          <t>Product</t>
        </is>
      </c>
      <c r="C1" t="inlineStr">
        <is>
          <t>Category</t>
        </is>
      </c>
      <c r="D1" t="inlineStr">
        <is>
          <t>Price</t>
        </is>
      </c>
      <c r="E1" t="inlineStr">
        <is>
          <t>Stock</t>
        </is>
      </c>
    </row>
    <row r="2">
      <c r="A2" t="inlineStr">
        <is>
          <t>P101</t>
        </is>
      </c>
      <c r="B2" t="inlineStr">
        <is>
          <t>Office Chair</t>
        </is>
      </c>
      <c r="C2" t="inlineStr">
        <is>
          <t>Furniture</t>
        </is>
      </c>
      <c r="D2" t="n">
        <v>4500</v>
      </c>
      <c r="E2" t="n">
        <v>32</v>
      </c>
    </row>
    <row r="3">
      <c r="A3" t="inlineStr">
        <is>
          <t>P102</t>
        </is>
      </c>
      <c r="B3" t="inlineStr">
        <is>
          <t>Standing Desk</t>
        </is>
      </c>
      <c r="C3" t="inlineStr">
        <is>
          <t>Furniture</t>
        </is>
      </c>
      <c r="D3" t="n">
        <v>18500</v>
      </c>
      <c r="E3" t="n">
        <v>8</v>
      </c>
    </row>
    <row r="4">
      <c r="A4" t="inlineStr">
        <is>
          <t>P103</t>
        </is>
      </c>
      <c r="B4" t="inlineStr">
        <is>
          <t>Laser Printer</t>
        </is>
      </c>
      <c r="C4" t="inlineStr">
        <is>
          <t>Technology</t>
        </is>
      </c>
      <c r="D4" t="n">
        <v>12900</v>
      </c>
      <c r="E4" t="n">
        <v>15</v>
      </c>
    </row>
    <row r="5">
      <c r="A5" t="inlineStr">
        <is>
          <t>P104</t>
        </is>
      </c>
      <c r="B5" t="inlineStr">
        <is>
          <t>Notebook Pack</t>
        </is>
      </c>
      <c r="C5" t="inlineStr">
        <is>
          <t>Office Supplies</t>
        </is>
      </c>
      <c r="D5" t="n">
        <v>240</v>
      </c>
      <c r="E5" t="n">
        <v>540</v>
      </c>
    </row>
    <row r="6">
      <c r="A6" t="inlineStr">
        <is>
          <t>P105</t>
        </is>
      </c>
      <c r="B6" t="inlineStr">
        <is>
          <t>Smartphone</t>
        </is>
      </c>
      <c r="C6" t="inlineStr">
        <is>
          <t>Technology</t>
        </is>
      </c>
      <c r="D6" t="n">
        <v>21999</v>
      </c>
      <c r="E6" t="n">
        <v>27</v>
      </c>
    </row>
    <row r="7">
      <c r="A7" t="inlineStr">
        <is>
          <t>P106</t>
        </is>
      </c>
      <c r="B7" t="inlineStr">
        <is>
          <t>Bookcase</t>
        </is>
      </c>
      <c r="C7" t="inlineStr">
        <is>
          <t>Furniture</t>
        </is>
      </c>
      <c r="D7" t="n">
        <v>7600</v>
      </c>
      <c r="E7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3" t="inlineStr">
        <is>
          <t>Product ID</t>
        </is>
      </c>
      <c r="B1" s="3" t="inlineStr">
        <is>
          <t>Product</t>
        </is>
      </c>
      <c r="C1" s="3" t="inlineStr">
        <is>
          <t>Category</t>
        </is>
      </c>
      <c r="D1" s="3" t="inlineStr">
        <is>
          <t>Price</t>
        </is>
      </c>
      <c r="E1" s="3" t="inlineStr">
        <is>
          <t>Stock</t>
        </is>
      </c>
    </row>
    <row r="2">
      <c r="A2" t="inlineStr">
        <is>
          <t>P101</t>
        </is>
      </c>
      <c r="B2" t="inlineStr">
        <is>
          <t>Office Chair</t>
        </is>
      </c>
      <c r="C2" t="inlineStr">
        <is>
          <t>Furniture</t>
        </is>
      </c>
      <c r="D2" t="n">
        <v>4500</v>
      </c>
      <c r="E2" t="n">
        <v>32</v>
      </c>
    </row>
    <row r="3">
      <c r="A3" t="inlineStr">
        <is>
          <t>P102</t>
        </is>
      </c>
      <c r="B3" t="inlineStr">
        <is>
          <t>Standing Desk</t>
        </is>
      </c>
      <c r="C3" t="inlineStr">
        <is>
          <t>Furniture</t>
        </is>
      </c>
      <c r="D3" t="n">
        <v>18500</v>
      </c>
      <c r="E3" t="n">
        <v>8</v>
      </c>
    </row>
    <row r="4">
      <c r="A4" t="inlineStr">
        <is>
          <t>P103</t>
        </is>
      </c>
      <c r="B4" t="inlineStr">
        <is>
          <t>Laser Printer</t>
        </is>
      </c>
      <c r="C4" t="inlineStr">
        <is>
          <t>Technology</t>
        </is>
      </c>
      <c r="D4" t="n">
        <v>12900</v>
      </c>
      <c r="E4" t="n">
        <v>15</v>
      </c>
    </row>
    <row r="5">
      <c r="A5" t="inlineStr">
        <is>
          <t>P104</t>
        </is>
      </c>
      <c r="B5" t="inlineStr">
        <is>
          <t>Notebook Pack</t>
        </is>
      </c>
      <c r="C5" t="inlineStr">
        <is>
          <t>Office Supplies</t>
        </is>
      </c>
      <c r="D5" t="n">
        <v>240</v>
      </c>
      <c r="E5" t="n">
        <v>540</v>
      </c>
    </row>
    <row r="6">
      <c r="A6" t="inlineStr">
        <is>
          <t>P105</t>
        </is>
      </c>
      <c r="B6" t="inlineStr">
        <is>
          <t>Smartphone</t>
        </is>
      </c>
      <c r="C6" t="inlineStr">
        <is>
          <t>Technology</t>
        </is>
      </c>
      <c r="D6" t="n">
        <v>21999</v>
      </c>
      <c r="E6" t="n">
        <v>27</v>
      </c>
    </row>
    <row r="7">
      <c r="A7" t="inlineStr">
        <is>
          <t>P106</t>
        </is>
      </c>
      <c r="B7" t="inlineStr">
        <is>
          <t>Bookcase</t>
        </is>
      </c>
      <c r="C7" t="inlineStr">
        <is>
          <t>Furniture</t>
        </is>
      </c>
      <c r="D7" t="n">
        <v>7600</v>
      </c>
      <c r="E7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3" t="inlineStr">
        <is>
          <t>Order</t>
        </is>
      </c>
      <c r="B1" s="3" t="inlineStr">
        <is>
          <t>Product ID</t>
        </is>
      </c>
      <c r="C1" s="3" t="inlineStr">
        <is>
          <t>Qty</t>
        </is>
      </c>
      <c r="D1" s="3" t="inlineStr">
        <is>
          <t>Product =VLOOKUP(B2,Prod!$A$2:$E$7,2,FALSE)</t>
        </is>
      </c>
      <c r="E1" s="3" t="inlineStr">
        <is>
          <t>Price</t>
        </is>
      </c>
      <c r="F1" s="3" t="inlineStr">
        <is>
          <t>Amount</t>
        </is>
      </c>
    </row>
    <row r="2">
      <c r="A2" t="n">
        <v>1001</v>
      </c>
      <c r="B2" t="inlineStr">
        <is>
          <t>P103</t>
        </is>
      </c>
      <c r="C2" t="n">
        <v>2</v>
      </c>
      <c r="D2">
        <f>VLOOKUP(B2,Prod!$A$2:$E$7,2,FALSE)</f>
        <v/>
      </c>
      <c r="E2" s="4">
        <f>VLOOKUP(B2,Prod!$A$2:$E$7,4,FALSE)</f>
        <v/>
      </c>
      <c r="F2" s="4">
        <f>C2*E2</f>
        <v/>
      </c>
    </row>
    <row r="3">
      <c r="A3" t="n">
        <v>1002</v>
      </c>
      <c r="B3" t="inlineStr">
        <is>
          <t>P101</t>
        </is>
      </c>
      <c r="C3" t="n">
        <v>6</v>
      </c>
      <c r="D3">
        <f>VLOOKUP(B3,Prod!$A$2:$E$7,2,FALSE)</f>
        <v/>
      </c>
      <c r="E3" s="4">
        <f>VLOOKUP(B3,Prod!$A$2:$E$7,4,FALSE)</f>
        <v/>
      </c>
      <c r="F3" s="4">
        <f>C3*E3</f>
        <v/>
      </c>
    </row>
    <row r="4">
      <c r="A4" t="n">
        <v>1003</v>
      </c>
      <c r="B4" t="inlineStr">
        <is>
          <t>P105</t>
        </is>
      </c>
      <c r="C4" t="n">
        <v>1</v>
      </c>
      <c r="D4">
        <f>VLOOKUP(B4,Prod!$A$2:$E$7,2,FALSE)</f>
        <v/>
      </c>
      <c r="E4" s="4">
        <f>VLOOKUP(B4,Prod!$A$2:$E$7,4,FALSE)</f>
        <v/>
      </c>
      <c r="F4" s="4">
        <f>C4*E4</f>
        <v/>
      </c>
    </row>
    <row r="5">
      <c r="A5" t="n">
        <v>1004</v>
      </c>
      <c r="B5" t="inlineStr">
        <is>
          <t>P104</t>
        </is>
      </c>
      <c r="C5" t="n">
        <v>20</v>
      </c>
      <c r="D5">
        <f>VLOOKUP(B5,Prod!$A$2:$E$7,2,FALSE)</f>
        <v/>
      </c>
      <c r="E5" s="4">
        <f>VLOOKUP(B5,Prod!$A$2:$E$7,4,FALSE)</f>
        <v/>
      </c>
      <c r="F5" s="4">
        <f>C5*E5</f>
        <v/>
      </c>
    </row>
    <row r="6">
      <c r="A6" t="n">
        <v>1005</v>
      </c>
      <c r="B6" t="inlineStr">
        <is>
          <t>P109</t>
        </is>
      </c>
      <c r="C6" t="n">
        <v>3</v>
      </c>
      <c r="D6" s="5">
        <f>VLOOKUP(B6,Prod!$A$2:$E$7,2,FALSE)</f>
        <v/>
      </c>
      <c r="E6" s="5">
        <f>VLOOKUP(B6,Prod!$A$2:$E$7,4,FALSE)</f>
        <v/>
      </c>
      <c r="F6" s="5">
        <f>C6*E6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3" t="inlineStr">
        <is>
          <t>Sales from</t>
        </is>
      </c>
      <c r="B1" s="3" t="inlineStr">
        <is>
          <t>Commission</t>
        </is>
      </c>
      <c r="D1" s="3" t="inlineStr">
        <is>
          <t>Rep</t>
        </is>
      </c>
      <c r="E1" s="3" t="inlineStr">
        <is>
          <t>Sales</t>
        </is>
      </c>
      <c r="F1" s="3" t="inlineStr">
        <is>
          <t>Rate</t>
        </is>
      </c>
      <c r="G1" s="3" t="inlineStr">
        <is>
          <t>Commission</t>
        </is>
      </c>
    </row>
    <row r="2">
      <c r="A2" t="n">
        <v>0</v>
      </c>
      <c r="B2" s="6" t="n">
        <v>0</v>
      </c>
      <c r="D2" t="inlineStr">
        <is>
          <t>Asha</t>
        </is>
      </c>
      <c r="E2" s="4" t="n">
        <v>85000</v>
      </c>
      <c r="F2" s="6">
        <f>VLOOKUP(E2,$A$2:$B$6,2,TRUE)</f>
        <v/>
      </c>
      <c r="G2" s="4">
        <f>E2*F2</f>
        <v/>
      </c>
    </row>
    <row r="3">
      <c r="A3" t="n">
        <v>100000</v>
      </c>
      <c r="B3" s="6" t="n">
        <v>0.03</v>
      </c>
      <c r="D3" t="inlineStr">
        <is>
          <t>Ravi</t>
        </is>
      </c>
      <c r="E3" s="4" t="n">
        <v>240000</v>
      </c>
      <c r="F3" s="6">
        <f>VLOOKUP(E3,$A$2:$B$6,2,TRUE)</f>
        <v/>
      </c>
      <c r="G3" s="4">
        <f>E3*F3</f>
        <v/>
      </c>
    </row>
    <row r="4">
      <c r="A4" t="n">
        <v>250000</v>
      </c>
      <c r="B4" s="6" t="n">
        <v>0.05</v>
      </c>
      <c r="D4" t="inlineStr">
        <is>
          <t>Meera</t>
        </is>
      </c>
      <c r="E4" s="4" t="n">
        <v>250000</v>
      </c>
      <c r="F4" s="6">
        <f>VLOOKUP(E4,$A$2:$B$6,2,TRUE)</f>
        <v/>
      </c>
      <c r="G4" s="4">
        <f>E4*F4</f>
        <v/>
      </c>
    </row>
    <row r="5">
      <c r="A5" t="n">
        <v>500000</v>
      </c>
      <c r="B5" s="6" t="n">
        <v>0.07000000000000001</v>
      </c>
      <c r="D5" t="inlineStr">
        <is>
          <t>Kabir</t>
        </is>
      </c>
      <c r="E5" s="4" t="n">
        <v>610000</v>
      </c>
      <c r="F5" s="6">
        <f>VLOOKUP(E5,$A$2:$B$6,2,TRUE)</f>
        <v/>
      </c>
      <c r="G5" s="4">
        <f>E5*F5</f>
        <v/>
      </c>
    </row>
    <row r="6">
      <c r="A6" t="n">
        <v>1000000</v>
      </c>
      <c r="B6" s="6" t="n">
        <v>0.1</v>
      </c>
      <c r="D6" t="inlineStr">
        <is>
          <t>Zoya</t>
        </is>
      </c>
      <c r="E6" s="4" t="n">
        <v>1200000</v>
      </c>
      <c r="F6" s="6">
        <f>VLOOKUP(E6,$A$2:$B$6,2,TRUE)</f>
        <v/>
      </c>
      <c r="G6" s="4">
        <f>E6*F6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3" t="inlineStr">
        <is>
          <t>Month</t>
        </is>
      </c>
      <c r="B1" s="3" t="inlineStr">
        <is>
          <t>Jan</t>
        </is>
      </c>
      <c r="C1" s="3" t="inlineStr">
        <is>
          <t>Feb</t>
        </is>
      </c>
      <c r="D1" s="3" t="inlineStr">
        <is>
          <t>Mar</t>
        </is>
      </c>
      <c r="E1" s="3" t="inlineStr">
        <is>
          <t>Apr</t>
        </is>
      </c>
      <c r="G1" s="3" t="inlineStr">
        <is>
          <t>Find month</t>
        </is>
      </c>
      <c r="H1" t="inlineStr">
        <is>
          <t>Mar</t>
        </is>
      </c>
    </row>
    <row r="2">
      <c r="A2" t="inlineStr">
        <is>
          <t>Target</t>
        </is>
      </c>
      <c r="B2" t="n">
        <v>120</v>
      </c>
      <c r="C2" t="n">
        <v>130</v>
      </c>
      <c r="D2" t="n">
        <v>145</v>
      </c>
      <c r="E2" t="n">
        <v>150</v>
      </c>
      <c r="G2" t="inlineStr">
        <is>
          <t>Target →</t>
        </is>
      </c>
      <c r="H2">
        <f>HLOOKUP(H1,$A$1:$E$3,2,FALSE)</f>
        <v/>
      </c>
    </row>
    <row r="3">
      <c r="A3" t="inlineStr">
        <is>
          <t>Actual</t>
        </is>
      </c>
      <c r="B3" t="n">
        <v>118</v>
      </c>
      <c r="C3" t="n">
        <v>136</v>
      </c>
      <c r="D3" t="n">
        <v>139</v>
      </c>
      <c r="E3" t="n">
        <v>162</v>
      </c>
      <c r="G3" t="inlineStr">
        <is>
          <t>Actual →</t>
        </is>
      </c>
      <c r="H3">
        <f>HLOOKUP(H1,$A$1:$E$3,3,FALSE)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3" t="inlineStr">
        <is>
          <t>Need</t>
        </is>
      </c>
      <c r="B1" s="3" t="inlineStr">
        <is>
          <t>Formula</t>
        </is>
      </c>
      <c r="C1" s="3" t="inlineStr">
        <is>
          <t>Result</t>
        </is>
      </c>
    </row>
    <row r="2">
      <c r="A2" t="inlineStr">
        <is>
          <t>Price of P105</t>
        </is>
      </c>
      <c r="B2">
        <f>XLOOKUP("P105",Prod!A2:A7,Prod!D2:D7)</f>
        <v/>
      </c>
      <c r="C2">
        <f>_xlfn.XLOOKUP("P105",Prod!A2:A7,Prod!D2:D7)</f>
        <v/>
      </c>
    </row>
    <row r="3">
      <c r="A3" t="inlineStr">
        <is>
          <t>ID of "Bookcase" (left lookup)</t>
        </is>
      </c>
      <c r="B3">
        <f>XLOOKUP("Bookcase",Prod!B2:B7,Prod!A2:A7)</f>
        <v/>
      </c>
      <c r="C3">
        <f>_xlfn.XLOOKUP("Bookcase",Prod!B2:B7,Prod!A2:A7)</f>
        <v/>
      </c>
    </row>
    <row r="4">
      <c r="A4" t="inlineStr">
        <is>
          <t>Missing ID with a message</t>
        </is>
      </c>
      <c r="B4">
        <f>XLOOKUP("P109",Prod!A2:A7,Prod!B2:B7,"Not found")</f>
        <v/>
      </c>
      <c r="C4">
        <f>_xlfn.XLOOKUP("P109",Prod!A2:A7,Prod!B2:B7,"Not found")</f>
        <v/>
      </c>
    </row>
    <row r="5">
      <c r="A5" t="inlineStr">
        <is>
          <t>Product, category and price at once</t>
        </is>
      </c>
      <c r="B5">
        <f>XLOOKUP("P103",Prod!A2:A7,Prod!B2:D7)</f>
        <v/>
      </c>
      <c r="C5">
        <f>_xlfn.XLOOKUP("P103",Prod!A2:A7,Prod!B2:D7)</f>
        <v/>
      </c>
    </row>
    <row r="6">
      <c r="A6" t="inlineStr">
        <is>
          <t>Last Furniture item in the list</t>
        </is>
      </c>
      <c r="B6">
        <f>XLOOKUP("Furniture",Prod!C2:C7,Prod!B2:B7,,0,-1)</f>
        <v/>
      </c>
      <c r="C6">
        <f>_xlfn.XLOOKUP("Furniture",Prod!C2:C7,Prod!B2:B7,,0,-1)</f>
        <v/>
      </c>
    </row>
    <row r="7">
      <c r="A7" t="inlineStr">
        <is>
          <t>Product name containing "Desk"</t>
        </is>
      </c>
      <c r="B7">
        <f>XLOOKUP("*Desk*",Prod!B2:B7,Prod!D2:D7,,2)</f>
        <v/>
      </c>
      <c r="C7">
        <f>_xlfn.XLOOKUP("*Desk*",Prod!B2:B7,Prod!D2:D7,,2)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3" t="inlineStr">
        <is>
          <t>State</t>
        </is>
      </c>
      <c r="B1" s="3" t="inlineStr">
        <is>
          <t>City</t>
        </is>
      </c>
      <c r="C1" s="3" t="inlineStr">
        <is>
          <t>Population 2011 (mn)</t>
        </is>
      </c>
      <c r="E1" s="3" t="inlineStr">
        <is>
          <t>Formula</t>
        </is>
      </c>
      <c r="F1" s="3" t="inlineStr">
        <is>
          <t>Result</t>
        </is>
      </c>
    </row>
    <row r="2">
      <c r="A2" t="inlineStr">
        <is>
          <t>Maharashtra</t>
        </is>
      </c>
      <c r="B2" t="inlineStr">
        <is>
          <t>Mumbai</t>
        </is>
      </c>
      <c r="C2" t="n">
        <v>18.4</v>
      </c>
      <c r="E2">
        <f>INDEX(A2:C6,2,1)</f>
        <v/>
      </c>
      <c r="F2">
        <f>INDEX(A2:C6,2,1)</f>
        <v/>
      </c>
    </row>
    <row r="3">
      <c r="A3" t="inlineStr">
        <is>
          <t>Delhi</t>
        </is>
      </c>
      <c r="B3" t="inlineStr">
        <is>
          <t>Delhi</t>
        </is>
      </c>
      <c r="C3" t="n">
        <v>16.3</v>
      </c>
      <c r="E3">
        <f>MATCH("Ahmedabad",B2:B6,0)</f>
        <v/>
      </c>
      <c r="F3">
        <f>MATCH("Ahmedabad",B2:B6,0)</f>
        <v/>
      </c>
    </row>
    <row r="4">
      <c r="A4" t="inlineStr">
        <is>
          <t>Gujarat</t>
        </is>
      </c>
      <c r="B4" t="inlineStr">
        <is>
          <t>Ahmedabad</t>
        </is>
      </c>
      <c r="C4" t="n">
        <v>6.4</v>
      </c>
      <c r="E4">
        <f>MATCH("Population 2011 (mn)",A1:C1,0)</f>
        <v/>
      </c>
      <c r="F4">
        <f>MATCH("Population 2011 (mn)",A1:C1,0)</f>
        <v/>
      </c>
    </row>
    <row r="5">
      <c r="A5" t="inlineStr">
        <is>
          <t>West Bengal</t>
        </is>
      </c>
      <c r="B5" t="inlineStr">
        <is>
          <t>Kolkata</t>
        </is>
      </c>
      <c r="C5" t="n">
        <v>14.1</v>
      </c>
      <c r="E5">
        <f>INDEX(C2:C6,MATCH("Kolkata",B2:B6,0))</f>
        <v/>
      </c>
      <c r="F5">
        <f>INDEX(C2:C6,MATCH("Kolkata",B2:B6,0))</f>
        <v/>
      </c>
    </row>
    <row r="6">
      <c r="A6" t="inlineStr">
        <is>
          <t>Karnataka</t>
        </is>
      </c>
      <c r="B6" t="inlineStr">
        <is>
          <t>Bengaluru</t>
        </is>
      </c>
      <c r="C6" t="n">
        <v>8.5</v>
      </c>
      <c r="E6">
        <f>INDEX(A2:A6,MATCH("Ahmedabad",B2:B6,0))</f>
        <v/>
      </c>
      <c r="F6">
        <f>INDEX(A2:A6,MATCH("Ahmedabad",B2:B6,0))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3" t="inlineStr">
        <is>
          <t>EmpName</t>
        </is>
      </c>
      <c r="B1" s="3" t="inlineStr">
        <is>
          <t>DepartmentID</t>
        </is>
      </c>
      <c r="C1" s="3" t="inlineStr">
        <is>
          <t>JobTitle</t>
        </is>
      </c>
      <c r="D1" s="3" t="inlineStr">
        <is>
          <t>Salary</t>
        </is>
      </c>
      <c r="E1" s="3" t="inlineStr">
        <is>
          <t>City</t>
        </is>
      </c>
    </row>
    <row r="2">
      <c r="A2" t="inlineStr">
        <is>
          <t>Employee_1</t>
        </is>
      </c>
      <c r="B2" t="inlineStr">
        <is>
          <t>D10</t>
        </is>
      </c>
      <c r="C2" t="inlineStr">
        <is>
          <t>Developer</t>
        </is>
      </c>
      <c r="D2" t="n">
        <v>82000</v>
      </c>
      <c r="E2" t="inlineStr">
        <is>
          <t>Pune</t>
        </is>
      </c>
      <c r="G2" s="3" t="inlineStr">
        <is>
          <t>Employee</t>
        </is>
      </c>
      <c r="H2" s="3" t="inlineStr">
        <is>
          <t>JobTitle</t>
        </is>
      </c>
      <c r="I2" s="3" t="inlineStr">
        <is>
          <t>Salary</t>
        </is>
      </c>
    </row>
    <row r="3">
      <c r="A3" t="inlineStr">
        <is>
          <t>Employee_2</t>
        </is>
      </c>
      <c r="B3" t="inlineStr">
        <is>
          <t>D20</t>
        </is>
      </c>
      <c r="C3" t="inlineStr">
        <is>
          <t>Analyst</t>
        </is>
      </c>
      <c r="D3" t="n">
        <v>68000</v>
      </c>
      <c r="E3" t="inlineStr">
        <is>
          <t>Delhi</t>
        </is>
      </c>
      <c r="G3" t="inlineStr">
        <is>
          <t>Employee_4</t>
        </is>
      </c>
      <c r="H3">
        <f>INDEX($B$2:$E$6,MATCH($G3,$A$2:$A$6,0),MATCH(H$2,$B$1:$E$1,0))</f>
        <v/>
      </c>
      <c r="I3">
        <f>INDEX($B$2:$E$6,MATCH($G3,$A$2:$A$6,0),MATCH(I$2,$B$1:$E$1,0))</f>
        <v/>
      </c>
    </row>
    <row r="4">
      <c r="A4" t="inlineStr">
        <is>
          <t>Employee_3</t>
        </is>
      </c>
      <c r="B4" t="inlineStr">
        <is>
          <t>D10</t>
        </is>
      </c>
      <c r="C4" t="inlineStr">
        <is>
          <t>Tester</t>
        </is>
      </c>
      <c r="D4" t="n">
        <v>54000</v>
      </c>
      <c r="E4" t="inlineStr">
        <is>
          <t>Pune</t>
        </is>
      </c>
      <c r="G4" t="inlineStr">
        <is>
          <t>Employee_2</t>
        </is>
      </c>
      <c r="H4">
        <f>INDEX($B$2:$E$6,MATCH($G4,$A$2:$A$6,0),MATCH(H$2,$B$1:$E$1,0))</f>
        <v/>
      </c>
      <c r="I4">
        <f>INDEX($B$2:$E$6,MATCH($G4,$A$2:$A$6,0),MATCH(I$2,$B$1:$E$1,0))</f>
        <v/>
      </c>
    </row>
    <row r="5">
      <c r="A5" t="inlineStr">
        <is>
          <t>Employee_4</t>
        </is>
      </c>
      <c r="B5" t="inlineStr">
        <is>
          <t>D30</t>
        </is>
      </c>
      <c r="C5" t="inlineStr">
        <is>
          <t>Manager</t>
        </is>
      </c>
      <c r="D5" t="n">
        <v>125000</v>
      </c>
      <c r="E5" t="inlineStr">
        <is>
          <t>Mumbai</t>
        </is>
      </c>
    </row>
    <row r="6">
      <c r="A6" t="inlineStr">
        <is>
          <t>Employee_5</t>
        </is>
      </c>
      <c r="B6" t="inlineStr">
        <is>
          <t>D20</t>
        </is>
      </c>
      <c r="C6" t="inlineStr">
        <is>
          <t>Developer</t>
        </is>
      </c>
      <c r="D6" t="n">
        <v>79000</v>
      </c>
      <c r="E6" t="inlineStr">
        <is>
          <t>Delhi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3" t="inlineStr">
        <is>
          <t>Date</t>
        </is>
      </c>
      <c r="B1" s="3" t="inlineStr">
        <is>
          <t>Asha Foods</t>
        </is>
      </c>
      <c r="C1" s="3" t="inlineStr">
        <is>
          <t>Kiran Motors</t>
        </is>
      </c>
      <c r="D1" s="3" t="inlineStr">
        <is>
          <t>Meru Steel</t>
        </is>
      </c>
      <c r="F1" s="3" t="inlineStr">
        <is>
          <t>Company</t>
        </is>
      </c>
      <c r="G1" s="3" t="inlineStr">
        <is>
          <t>Date</t>
        </is>
      </c>
      <c r="H1" s="3" t="inlineStr">
        <is>
          <t>INDEX + MATCH</t>
        </is>
      </c>
      <c r="I1" s="3" t="inlineStr">
        <is>
          <t>OFFSET + MATCH</t>
        </is>
      </c>
    </row>
    <row r="2">
      <c r="A2" s="7" t="n">
        <v>46053</v>
      </c>
      <c r="B2" t="n">
        <v>412</v>
      </c>
      <c r="C2" t="n">
        <v>1180</v>
      </c>
      <c r="D2" t="n">
        <v>96</v>
      </c>
      <c r="F2" t="inlineStr">
        <is>
          <t>Kiran Motors</t>
        </is>
      </c>
      <c r="G2" s="7" t="n">
        <v>46112</v>
      </c>
      <c r="H2">
        <f>INDEX($B$2:$D$6,MATCH(G2,$A$2:$A$6,0),MATCH(F2,$B$1:$D$1,0))</f>
        <v/>
      </c>
      <c r="I2">
        <f>OFFSET($A$1,MATCH(G2,$A$2:$A$6,0),MATCH(F2,$B$1:$D$1,0))</f>
        <v/>
      </c>
    </row>
    <row r="3">
      <c r="A3" s="7" t="n">
        <v>46081</v>
      </c>
      <c r="B3" t="n">
        <v>398</v>
      </c>
      <c r="C3" t="n">
        <v>1215</v>
      </c>
      <c r="D3" t="n">
        <v>101</v>
      </c>
      <c r="F3" t="inlineStr">
        <is>
          <t>Meru Steel</t>
        </is>
      </c>
      <c r="G3" s="7" t="n">
        <v>46173</v>
      </c>
      <c r="H3">
        <f>INDEX($B$2:$D$6,MATCH(G3,$A$2:$A$6,0),MATCH(F3,$B$1:$D$1,0))</f>
        <v/>
      </c>
      <c r="I3">
        <f>OFFSET($A$1,MATCH(G3,$A$2:$A$6,0),MATCH(F3,$B$1:$D$1,0))</f>
        <v/>
      </c>
    </row>
    <row r="4">
      <c r="A4" s="7" t="n">
        <v>46112</v>
      </c>
      <c r="B4" t="n">
        <v>425</v>
      </c>
      <c r="C4" t="n">
        <v>1262</v>
      </c>
      <c r="D4" t="n">
        <v>99</v>
      </c>
      <c r="F4" t="inlineStr">
        <is>
          <t>Asha Foods</t>
        </is>
      </c>
      <c r="G4" s="7" t="n">
        <v>46081</v>
      </c>
      <c r="H4">
        <f>INDEX($B$2:$D$6,MATCH(G4,$A$2:$A$6,0),MATCH(F4,$B$1:$D$1,0))</f>
        <v/>
      </c>
      <c r="I4">
        <f>OFFSET($A$1,MATCH(G4,$A$2:$A$6,0),MATCH(F4,$B$1:$D$1,0))</f>
        <v/>
      </c>
    </row>
    <row r="5">
      <c r="A5" s="7" t="n">
        <v>46142</v>
      </c>
      <c r="B5" t="n">
        <v>440</v>
      </c>
      <c r="C5" t="n">
        <v>1240</v>
      </c>
      <c r="D5" t="n">
        <v>108</v>
      </c>
      <c r="H5" s="3" t="inlineStr">
        <is>
          <t>Last 3 months avg (Asha)</t>
        </is>
      </c>
      <c r="I5">
        <f>AVERAGE(OFFSET($B$1,COUNT($B$2:$B$6)-2,0,3,1))</f>
        <v/>
      </c>
    </row>
    <row r="6">
      <c r="A6" s="7" t="n">
        <v>46173</v>
      </c>
      <c r="B6" t="n">
        <v>436</v>
      </c>
      <c r="C6" t="n">
        <v>1298</v>
      </c>
      <c r="D6" t="n">
        <v>112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3" t="inlineStr">
        <is>
          <t>City Code</t>
        </is>
      </c>
      <c r="B1" s="3" t="inlineStr">
        <is>
          <t>City</t>
        </is>
      </c>
      <c r="C1" s="3" t="inlineStr">
        <is>
          <t>State</t>
        </is>
      </c>
      <c r="D1" s="3" t="inlineStr">
        <is>
          <t>Population 2011 (mn)</t>
        </is>
      </c>
      <c r="F1" s="3" t="inlineStr">
        <is>
          <t>Task</t>
        </is>
      </c>
      <c r="G1" s="3" t="inlineStr">
        <is>
          <t>Input</t>
        </is>
      </c>
      <c r="H1" s="3" t="inlineStr">
        <is>
          <t>Answer</t>
        </is>
      </c>
    </row>
    <row r="2">
      <c r="A2" t="inlineStr">
        <is>
          <t>C1</t>
        </is>
      </c>
      <c r="B2" t="inlineStr">
        <is>
          <t>Mumbai</t>
        </is>
      </c>
      <c r="C2" t="inlineStr">
        <is>
          <t>Maharashtra</t>
        </is>
      </c>
      <c r="D2" t="n">
        <v>12.48</v>
      </c>
      <c r="F2" t="inlineStr">
        <is>
          <t>State of this city</t>
        </is>
      </c>
      <c r="G2" t="inlineStr">
        <is>
          <t>Pune</t>
        </is>
      </c>
      <c r="H2">
        <f>_xlfn.IFNA(INDEX($C$2:$C$7,MATCH(G2,$B$2:$B$7,0)),"Not found")</f>
        <v/>
      </c>
    </row>
    <row r="3">
      <c r="A3" t="inlineStr">
        <is>
          <t>C2</t>
        </is>
      </c>
      <c r="B3" t="inlineStr">
        <is>
          <t>Delhi</t>
        </is>
      </c>
      <c r="C3" t="inlineStr">
        <is>
          <t>Delhi</t>
        </is>
      </c>
      <c r="D3" t="n">
        <v>11.01</v>
      </c>
      <c r="F3" t="inlineStr">
        <is>
          <t>Population of city code</t>
        </is>
      </c>
      <c r="G3" t="inlineStr">
        <is>
          <t>C31</t>
        </is>
      </c>
      <c r="H3">
        <f>_xlfn.IFNA(INDEX($D$2:$D$7,MATCH(G3,$A$2:$A$7,0)),"Not found")</f>
        <v/>
      </c>
    </row>
    <row r="4">
      <c r="A4" t="inlineStr">
        <is>
          <t>C3</t>
        </is>
      </c>
      <c r="B4" t="inlineStr">
        <is>
          <t>Ahmedabad</t>
        </is>
      </c>
      <c r="C4" t="inlineStr">
        <is>
          <t>Gujarat</t>
        </is>
      </c>
      <c r="D4" t="n">
        <v>5.57</v>
      </c>
      <c r="F4" t="inlineStr">
        <is>
          <t>Population of city code</t>
        </is>
      </c>
      <c r="G4" t="inlineStr">
        <is>
          <t>C4</t>
        </is>
      </c>
      <c r="H4">
        <f>_xlfn.IFNA(INDEX($D$2:$D$7,MATCH(G4,$A$2:$A$7,0)),"Not found")</f>
        <v/>
      </c>
    </row>
    <row r="5">
      <c r="A5" t="inlineStr">
        <is>
          <t>C4</t>
        </is>
      </c>
      <c r="B5" t="inlineStr">
        <is>
          <t>Surat</t>
        </is>
      </c>
      <c r="C5" t="inlineStr">
        <is>
          <t>Gujarat</t>
        </is>
      </c>
      <c r="D5" t="n">
        <v>4.47</v>
      </c>
      <c r="F5" t="inlineStr">
        <is>
          <t>City code of this city</t>
        </is>
      </c>
      <c r="G5" t="inlineStr">
        <is>
          <t>Allahabad</t>
        </is>
      </c>
      <c r="H5">
        <f>_xlfn.IFNA(INDEX($A$2:$A$7,MATCH(G5,$B$2:$B$7,0)),"Not found")</f>
        <v/>
      </c>
    </row>
    <row r="6">
      <c r="A6" t="inlineStr">
        <is>
          <t>C31</t>
        </is>
      </c>
      <c r="B6" t="inlineStr">
        <is>
          <t>Allahabad</t>
        </is>
      </c>
      <c r="C6" t="inlineStr">
        <is>
          <t>Uttar Pradesh</t>
        </is>
      </c>
      <c r="D6" t="n">
        <v>1.11</v>
      </c>
    </row>
    <row r="7">
      <c r="A7" t="inlineStr">
        <is>
          <t>C21</t>
        </is>
      </c>
      <c r="B7" t="inlineStr">
        <is>
          <t>Pune</t>
        </is>
      </c>
      <c r="C7" t="inlineStr">
        <is>
          <t>Maharashtra</t>
        </is>
      </c>
      <c r="D7" t="n">
        <v>3.12</v>
      </c>
      <c r="F7" s="3" t="inlineStr">
        <is>
          <t>Marks</t>
        </is>
      </c>
      <c r="G7" s="3" t="inlineStr">
        <is>
          <t>Grade (approx. match)</t>
        </is>
      </c>
    </row>
    <row r="8">
      <c r="F8" t="n">
        <v>0</v>
      </c>
      <c r="G8">
        <f>VLOOKUP(F8,$F$12:$G$15,2,TRUE)</f>
        <v/>
      </c>
    </row>
    <row r="9">
      <c r="F9" t="n">
        <v>58</v>
      </c>
      <c r="G9">
        <f>VLOOKUP(F9,$F$12:$G$15,2,TRUE)</f>
        <v/>
      </c>
    </row>
    <row r="10">
      <c r="F10" t="n">
        <v>91</v>
      </c>
      <c r="G10">
        <f>VLOOKUP(F10,$F$12:$G$15,2,TRUE)</f>
        <v/>
      </c>
    </row>
    <row r="11">
      <c r="F11" s="3" t="inlineStr">
        <is>
          <t>Min marks</t>
        </is>
      </c>
      <c r="G11" s="3" t="inlineStr">
        <is>
          <t>Grade</t>
        </is>
      </c>
    </row>
    <row r="12">
      <c r="F12" t="n">
        <v>0</v>
      </c>
      <c r="G12" t="inlineStr">
        <is>
          <t>D</t>
        </is>
      </c>
    </row>
    <row r="13">
      <c r="F13" t="n">
        <v>40</v>
      </c>
      <c r="G13" t="inlineStr">
        <is>
          <t>C</t>
        </is>
      </c>
    </row>
    <row r="14">
      <c r="F14" t="n">
        <v>60</v>
      </c>
      <c r="G14" t="inlineStr">
        <is>
          <t>B</t>
        </is>
      </c>
    </row>
    <row r="15">
      <c r="F15" t="n">
        <v>80</v>
      </c>
      <c r="G15" t="inlineStr">
        <is>
          <t>A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3" t="inlineStr">
        <is>
          <t>Input</t>
        </is>
      </c>
      <c r="B1" s="3" t="inlineStr">
        <is>
          <t>Formula</t>
        </is>
      </c>
      <c r="C1" s="3" t="inlineStr">
        <is>
          <t>Result</t>
        </is>
      </c>
    </row>
    <row r="2">
      <c r="A2" t="n">
        <v>2</v>
      </c>
      <c r="B2">
        <f>CHOOSE(A2,"Bronze","Silver","Gold")</f>
        <v/>
      </c>
      <c r="C2">
        <f>CHOOSE(A2,"Bronze","Silver","Gold")</f>
        <v/>
      </c>
    </row>
    <row r="3">
      <c r="A3" s="7" t="n">
        <v>46139</v>
      </c>
      <c r="B3">
        <f>CHOOSE(WEEKDAY(A3,2),"Mon","Tue","Wed","Thu","Fri","Sat","Sun")</f>
        <v/>
      </c>
      <c r="C3">
        <f>CHOOSE(WEEKDAY(A3,2),"Mon","Tue","Wed","Thu","Fri","Sat","Sun")</f>
        <v/>
      </c>
    </row>
    <row r="4">
      <c r="A4" s="7" t="n">
        <v>46249</v>
      </c>
      <c r="B4">
        <f>"Q"&amp;CHOOSE(MONTH(A4),4,4,4,1,1,1,2,2,2,3,3,3)</f>
        <v/>
      </c>
      <c r="C4">
        <f>"Q"&amp;CHOOSE(MONTH(A4),4,4,4,1,1,1,2,2,2,3,3,3)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2026-10-31T00:40:29Z</dcterms:created>
  <dcterms:modified xmlns:dcterms="http://purl.org/dc/terms/" xmlns:xsi="http://www.w3.org/2001/XMLSchema-instance" xsi:type="dcterms:W3CDTF">2026-10-31T00:40:29Z</dcterms:modified>
</cp:coreProperties>
</file>